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02\共有フォルダ\R4　財務諸表等入力ｼｰﾄ\"/>
    </mc:Choice>
  </mc:AlternateContent>
  <xr:revisionPtr revIDLastSave="0" documentId="8_{8F145CCB-A4AD-4D11-838A-BB3226732CCE}" xr6:coauthVersionLast="47" xr6:coauthVersionMax="47" xr10:uidLastSave="{00000000-0000-0000-0000-000000000000}"/>
  <bookViews>
    <workbookView xWindow="-120" yWindow="-120" windowWidth="19440" windowHeight="15000" xr2:uid="{FA2A8E10-6191-46DB-82CE-A57C1BBF4916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1" l="1"/>
  <c r="G64" i="1"/>
  <c r="G62" i="1"/>
  <c r="F62" i="1"/>
  <c r="E62" i="1"/>
  <c r="G61" i="1"/>
  <c r="G60" i="1"/>
  <c r="G59" i="1"/>
  <c r="G58" i="1"/>
  <c r="G57" i="1"/>
  <c r="G56" i="1"/>
  <c r="F55" i="1"/>
  <c r="F63" i="1" s="1"/>
  <c r="E55" i="1"/>
  <c r="G55" i="1" s="1"/>
  <c r="G54" i="1"/>
  <c r="G53" i="1"/>
  <c r="G52" i="1"/>
  <c r="G51" i="1"/>
  <c r="G50" i="1"/>
  <c r="G49" i="1"/>
  <c r="G48" i="1"/>
  <c r="F46" i="1"/>
  <c r="G46" i="1" s="1"/>
  <c r="E46" i="1"/>
  <c r="E47" i="1" s="1"/>
  <c r="G47" i="1" s="1"/>
  <c r="G45" i="1"/>
  <c r="G44" i="1"/>
  <c r="G43" i="1"/>
  <c r="G42" i="1"/>
  <c r="G41" i="1"/>
  <c r="F40" i="1"/>
  <c r="F47" i="1" s="1"/>
  <c r="E40" i="1"/>
  <c r="G40" i="1" s="1"/>
  <c r="G39" i="1"/>
  <c r="G38" i="1"/>
  <c r="G37" i="1"/>
  <c r="G36" i="1"/>
  <c r="G35" i="1"/>
  <c r="F34" i="1"/>
  <c r="F66" i="1" s="1"/>
  <c r="F68" i="1" s="1"/>
  <c r="F33" i="1"/>
  <c r="E33" i="1"/>
  <c r="G33" i="1" s="1"/>
  <c r="G32" i="1"/>
  <c r="G31" i="1"/>
  <c r="G30" i="1"/>
  <c r="G29" i="1"/>
  <c r="G28" i="1"/>
  <c r="G27" i="1"/>
  <c r="G26" i="1"/>
  <c r="G25" i="1"/>
  <c r="G24" i="1"/>
  <c r="F23" i="1"/>
  <c r="E23" i="1"/>
  <c r="E34" i="1" s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34" i="1" l="1"/>
  <c r="E63" i="1"/>
  <c r="G63" i="1" s="1"/>
  <c r="G23" i="1"/>
  <c r="E66" i="1" l="1"/>
  <c r="E68" i="1" l="1"/>
  <c r="G68" i="1" s="1"/>
  <c r="G66" i="1"/>
</calcChain>
</file>

<file path=xl/sharedStrings.xml><?xml version="1.0" encoding="utf-8"?>
<sst xmlns="http://schemas.openxmlformats.org/spreadsheetml/2006/main" count="78" uniqueCount="74">
  <si>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</si>
  <si>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</si>
  <si>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</si>
  <si>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</si>
  <si>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</si>
  <si>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</si>
  <si>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</si>
  <si>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</si>
  <si>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</si>
  <si>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</si>
  <si>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</si>
  <si>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</si>
  <si>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</si>
  <si>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</si>
  <si>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</si>
  <si>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</si>
  <si>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</si>
  <si>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</si>
  <si>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</si>
  <si>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その他の事業収入</t>
  </si>
  <si>
    <t>（何）事業収入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</si>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</sst>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7F4EAFBD-B80F-4B9A-9271-CE78AA3E91D6}"/>
    <cellStyle name="標準 3" xfId="1" xr:uid="{CC4BAC34-1826-4C76-8009-A35DA7BE50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A6D2F-6906-4119-9DBF-F00D18B3F909}">
  <sheetPr>
    <pageSetUpPr fitToPage="1"/>
  </sheetPr>
  <dimension ref="B2:H78"/>
  <sheetViews>
    <sheetView showGridLines="0" tabSelected="1" workbookViewId="0"/>
  </sheetViews>
  <sheetFormatPr defaultRowHeight="18.75"/>
  <cols>
    <col min="1" max="3" width="2.875" customWidth="1"/>
    <col min="4" max="4" width="51.125" customWidth="1"/>
    <col min="5" max="8" width="20.75" customWidth="1"/>
  </cols>
  <sheetData>
    <row r="2" spans="2:8" ht="21">
      <c r="B2" s="1"/>
      <c r="C2" s="1"/>
      <c r="D2" s="1"/>
      <c r="E2" s="2"/>
      <c r="F2" s="2"/>
      <c r="G2" s="3"/>
      <c r="H2" s="3" t="s">
        <v>0</v>
      </c>
    </row>
    <row r="3" spans="2:8" ht="21">
      <c r="B3" s="4" t="s">
        <v>1</v>
      </c>
      <c r="C3" s="4"/>
      <c r="D3" s="4"/>
      <c r="E3" s="4"/>
      <c r="F3" s="4"/>
      <c r="G3" s="4"/>
      <c r="H3" s="4"/>
    </row>
    <row r="4" spans="2:8" ht="21">
      <c r="B4" s="1"/>
      <c r="C4" s="1"/>
      <c r="D4" s="1"/>
      <c r="E4" s="1"/>
      <c r="F4" s="1"/>
      <c r="G4" s="2"/>
      <c r="H4" s="2"/>
    </row>
    <row r="5" spans="2:8" ht="21">
      <c r="B5" s="5" t="s">
        <v>2</v>
      </c>
      <c r="C5" s="5"/>
      <c r="D5" s="5"/>
      <c r="E5" s="5"/>
      <c r="F5" s="5"/>
      <c r="G5" s="5"/>
      <c r="H5" s="5"/>
    </row>
    <row r="6" spans="2:8">
      <c r="B6" s="6"/>
      <c r="C6" s="6"/>
      <c r="D6" s="6"/>
      <c r="E6" s="6"/>
      <c r="F6" s="2"/>
      <c r="G6" s="2"/>
      <c r="H6" s="6" t="s">
        <v>3</v>
      </c>
    </row>
    <row r="7" spans="2:8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>
      <c r="B8" s="9" t="s">
        <v>9</v>
      </c>
      <c r="C8" s="9" t="s">
        <v>10</v>
      </c>
      <c r="D8" s="10" t="s">
        <v>11</v>
      </c>
      <c r="E8" s="11">
        <v>308681100</v>
      </c>
      <c r="F8" s="12">
        <v>298171040</v>
      </c>
      <c r="G8" s="12">
        <f>E8-F8</f>
        <v>10510060</v>
      </c>
      <c r="H8" s="12"/>
    </row>
    <row r="9" spans="2:8">
      <c r="B9" s="13"/>
      <c r="C9" s="13"/>
      <c r="D9" s="14" t="s">
        <v>12</v>
      </c>
      <c r="E9" s="15"/>
      <c r="F9" s="16">
        <v>0</v>
      </c>
      <c r="G9" s="16">
        <f t="shared" ref="G9:G68" si="0">E9-F9</f>
        <v>0</v>
      </c>
      <c r="H9" s="16"/>
    </row>
    <row r="10" spans="2:8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>
      <c r="B11" s="13"/>
      <c r="C11" s="13"/>
      <c r="D11" s="14" t="s">
        <v>14</v>
      </c>
      <c r="E11" s="15">
        <v>305750000</v>
      </c>
      <c r="F11" s="16">
        <v>310117940</v>
      </c>
      <c r="G11" s="16">
        <f t="shared" si="0"/>
        <v>-4367940</v>
      </c>
      <c r="H11" s="16"/>
    </row>
    <row r="12" spans="2:8">
      <c r="B12" s="13"/>
      <c r="C12" s="13"/>
      <c r="D12" s="14" t="s">
        <v>15</v>
      </c>
      <c r="E12" s="15"/>
      <c r="F12" s="16">
        <v>0</v>
      </c>
      <c r="G12" s="16">
        <f t="shared" si="0"/>
        <v>0</v>
      </c>
      <c r="H12" s="16"/>
    </row>
    <row r="13" spans="2:8">
      <c r="B13" s="13"/>
      <c r="C13" s="13"/>
      <c r="D13" s="14" t="s">
        <v>16</v>
      </c>
      <c r="E13" s="15"/>
      <c r="F13" s="16">
        <v>0</v>
      </c>
      <c r="G13" s="16">
        <f t="shared" si="0"/>
        <v>0</v>
      </c>
      <c r="H13" s="16"/>
    </row>
    <row r="14" spans="2:8">
      <c r="B14" s="13"/>
      <c r="C14" s="13"/>
      <c r="D14" s="14" t="s">
        <v>17</v>
      </c>
      <c r="E14" s="15"/>
      <c r="F14" s="16">
        <v>0</v>
      </c>
      <c r="G14" s="16">
        <f t="shared" si="0"/>
        <v>0</v>
      </c>
      <c r="H14" s="16"/>
    </row>
    <row r="15" spans="2:8">
      <c r="B15" s="13"/>
      <c r="C15" s="13"/>
      <c r="D15" s="14" t="s">
        <v>18</v>
      </c>
      <c r="E15" s="15"/>
      <c r="F15" s="16">
        <v>0</v>
      </c>
      <c r="G15" s="16">
        <f t="shared" si="0"/>
        <v>0</v>
      </c>
      <c r="H15" s="16"/>
    </row>
    <row r="16" spans="2:8">
      <c r="B16" s="13"/>
      <c r="C16" s="13"/>
      <c r="D16" s="14" t="s">
        <v>19</v>
      </c>
      <c r="E16" s="15"/>
      <c r="F16" s="16">
        <v>975260</v>
      </c>
      <c r="G16" s="16">
        <f t="shared" si="0"/>
        <v>-975260</v>
      </c>
      <c r="H16" s="16"/>
    </row>
    <row r="17" spans="2:8">
      <c r="B17" s="13"/>
      <c r="C17" s="13"/>
      <c r="D17" s="14" t="s">
        <v>20</v>
      </c>
      <c r="E17" s="15"/>
      <c r="F17" s="16">
        <v>0</v>
      </c>
      <c r="G17" s="16">
        <f t="shared" si="0"/>
        <v>0</v>
      </c>
      <c r="H17" s="16"/>
    </row>
    <row r="18" spans="2:8">
      <c r="B18" s="13"/>
      <c r="C18" s="13"/>
      <c r="D18" s="14" t="s">
        <v>21</v>
      </c>
      <c r="E18" s="15">
        <v>410000</v>
      </c>
      <c r="F18" s="16">
        <v>410000</v>
      </c>
      <c r="G18" s="16">
        <f t="shared" si="0"/>
        <v>0</v>
      </c>
      <c r="H18" s="16"/>
    </row>
    <row r="19" spans="2:8">
      <c r="B19" s="13"/>
      <c r="C19" s="13"/>
      <c r="D19" s="14" t="s">
        <v>22</v>
      </c>
      <c r="E19" s="15">
        <v>60000</v>
      </c>
      <c r="F19" s="16">
        <v>40000</v>
      </c>
      <c r="G19" s="16">
        <f t="shared" si="0"/>
        <v>20000</v>
      </c>
      <c r="H19" s="16"/>
    </row>
    <row r="20" spans="2:8">
      <c r="B20" s="13"/>
      <c r="C20" s="13"/>
      <c r="D20" s="14" t="s">
        <v>23</v>
      </c>
      <c r="E20" s="15">
        <v>22600</v>
      </c>
      <c r="F20" s="16">
        <v>6893</v>
      </c>
      <c r="G20" s="16">
        <f t="shared" si="0"/>
        <v>15707</v>
      </c>
      <c r="H20" s="16"/>
    </row>
    <row r="21" spans="2:8">
      <c r="B21" s="13"/>
      <c r="C21" s="13"/>
      <c r="D21" s="14" t="s">
        <v>24</v>
      </c>
      <c r="E21" s="15">
        <v>5787000</v>
      </c>
      <c r="F21" s="16">
        <v>5473418</v>
      </c>
      <c r="G21" s="16">
        <f t="shared" si="0"/>
        <v>313582</v>
      </c>
      <c r="H21" s="16"/>
    </row>
    <row r="22" spans="2:8">
      <c r="B22" s="13"/>
      <c r="C22" s="13"/>
      <c r="D22" s="14" t="s">
        <v>25</v>
      </c>
      <c r="E22" s="17"/>
      <c r="F22" s="16">
        <v>0</v>
      </c>
      <c r="G22" s="16">
        <f t="shared" si="0"/>
        <v>0</v>
      </c>
      <c r="H22" s="16"/>
    </row>
    <row r="23" spans="2:8">
      <c r="B23" s="13"/>
      <c r="C23" s="18"/>
      <c r="D23" s="19" t="s">
        <v>26</v>
      </c>
      <c r="E23" s="20">
        <f>+E8+E9+E10+E11+E12+E13+E14+E15+E16+E17+E18+E19+E20+E21+E22</f>
        <v>620710700</v>
      </c>
      <c r="F23" s="21">
        <f>+F8+F9+F10+F11+F12+F13+F14+F15+F16+F17+F18+F19+F20+F21+F22</f>
        <v>615194551</v>
      </c>
      <c r="G23" s="21">
        <f t="shared" si="0"/>
        <v>5516149</v>
      </c>
      <c r="H23" s="21"/>
    </row>
    <row r="24" spans="2:8">
      <c r="B24" s="13"/>
      <c r="C24" s="9" t="s">
        <v>27</v>
      </c>
      <c r="D24" s="14" t="s">
        <v>28</v>
      </c>
      <c r="E24" s="11">
        <v>410291240</v>
      </c>
      <c r="F24" s="16">
        <v>409158327</v>
      </c>
      <c r="G24" s="16">
        <f t="shared" si="0"/>
        <v>1132913</v>
      </c>
      <c r="H24" s="16"/>
    </row>
    <row r="25" spans="2:8">
      <c r="B25" s="13"/>
      <c r="C25" s="13"/>
      <c r="D25" s="14" t="s">
        <v>29</v>
      </c>
      <c r="E25" s="15">
        <v>79055400</v>
      </c>
      <c r="F25" s="16">
        <v>78810494</v>
      </c>
      <c r="G25" s="16">
        <f t="shared" si="0"/>
        <v>244906</v>
      </c>
      <c r="H25" s="16"/>
    </row>
    <row r="26" spans="2:8">
      <c r="B26" s="13"/>
      <c r="C26" s="13"/>
      <c r="D26" s="14" t="s">
        <v>30</v>
      </c>
      <c r="E26" s="15">
        <v>106458282</v>
      </c>
      <c r="F26" s="16">
        <v>99423661</v>
      </c>
      <c r="G26" s="16">
        <f t="shared" si="0"/>
        <v>7034621</v>
      </c>
      <c r="H26" s="16"/>
    </row>
    <row r="27" spans="2:8">
      <c r="B27" s="13"/>
      <c r="C27" s="13"/>
      <c r="D27" s="14" t="s">
        <v>31</v>
      </c>
      <c r="E27" s="15"/>
      <c r="F27" s="16">
        <v>0</v>
      </c>
      <c r="G27" s="16">
        <f t="shared" si="0"/>
        <v>0</v>
      </c>
      <c r="H27" s="16"/>
    </row>
    <row r="28" spans="2:8">
      <c r="B28" s="13"/>
      <c r="C28" s="13"/>
      <c r="D28" s="14" t="s">
        <v>32</v>
      </c>
      <c r="E28" s="15"/>
      <c r="F28" s="16">
        <v>0</v>
      </c>
      <c r="G28" s="16">
        <f t="shared" si="0"/>
        <v>0</v>
      </c>
      <c r="H28" s="16"/>
    </row>
    <row r="29" spans="2:8">
      <c r="B29" s="13"/>
      <c r="C29" s="13"/>
      <c r="D29" s="14" t="s">
        <v>33</v>
      </c>
      <c r="E29" s="15">
        <v>723000</v>
      </c>
      <c r="F29" s="16">
        <v>788361</v>
      </c>
      <c r="G29" s="16">
        <f t="shared" si="0"/>
        <v>-65361</v>
      </c>
      <c r="H29" s="16"/>
    </row>
    <row r="30" spans="2:8">
      <c r="B30" s="13"/>
      <c r="C30" s="13"/>
      <c r="D30" s="14" t="s">
        <v>34</v>
      </c>
      <c r="E30" s="15">
        <v>765876</v>
      </c>
      <c r="F30" s="16">
        <v>774238</v>
      </c>
      <c r="G30" s="16">
        <f t="shared" si="0"/>
        <v>-8362</v>
      </c>
      <c r="H30" s="16"/>
    </row>
    <row r="31" spans="2:8">
      <c r="B31" s="13"/>
      <c r="C31" s="13"/>
      <c r="D31" s="14" t="s">
        <v>35</v>
      </c>
      <c r="E31" s="15">
        <v>4910000</v>
      </c>
      <c r="F31" s="16">
        <v>4167450</v>
      </c>
      <c r="G31" s="16">
        <f t="shared" si="0"/>
        <v>742550</v>
      </c>
      <c r="H31" s="16"/>
    </row>
    <row r="32" spans="2:8">
      <c r="B32" s="13"/>
      <c r="C32" s="13"/>
      <c r="D32" s="14" t="s">
        <v>36</v>
      </c>
      <c r="E32" s="17"/>
      <c r="F32" s="16">
        <v>0</v>
      </c>
      <c r="G32" s="16">
        <f t="shared" si="0"/>
        <v>0</v>
      </c>
      <c r="H32" s="16"/>
    </row>
    <row r="33" spans="2:8">
      <c r="B33" s="13"/>
      <c r="C33" s="18"/>
      <c r="D33" s="19" t="s">
        <v>37</v>
      </c>
      <c r="E33" s="20">
        <f>+E24+E25+E26+E27+E28+E29+E30+E31+E32</f>
        <v>602203798</v>
      </c>
      <c r="F33" s="21">
        <f>+F24+F25+F26+F27+F28+F29+F30+F31+F32</f>
        <v>593122531</v>
      </c>
      <c r="G33" s="21">
        <f t="shared" si="0"/>
        <v>9081267</v>
      </c>
      <c r="H33" s="21"/>
    </row>
    <row r="34" spans="2:8">
      <c r="B34" s="18"/>
      <c r="C34" s="22" t="s">
        <v>38</v>
      </c>
      <c r="D34" s="23"/>
      <c r="E34" s="20">
        <f xml:space="preserve"> +E23 - E33</f>
        <v>18506902</v>
      </c>
      <c r="F34" s="24">
        <f xml:space="preserve"> +F23 - F33</f>
        <v>22072020</v>
      </c>
      <c r="G34" s="24">
        <f t="shared" si="0"/>
        <v>-3565118</v>
      </c>
      <c r="H34" s="24"/>
    </row>
    <row r="35" spans="2:8">
      <c r="B35" s="9" t="s">
        <v>39</v>
      </c>
      <c r="C35" s="9" t="s">
        <v>10</v>
      </c>
      <c r="D35" s="14" t="s">
        <v>40</v>
      </c>
      <c r="E35" s="11">
        <v>3787000</v>
      </c>
      <c r="F35" s="16">
        <v>3787000</v>
      </c>
      <c r="G35" s="16">
        <f t="shared" si="0"/>
        <v>0</v>
      </c>
      <c r="H35" s="16"/>
    </row>
    <row r="36" spans="2:8">
      <c r="B36" s="13"/>
      <c r="C36" s="13"/>
      <c r="D36" s="14" t="s">
        <v>41</v>
      </c>
      <c r="E36" s="15"/>
      <c r="F36" s="16">
        <v>0</v>
      </c>
      <c r="G36" s="16">
        <f t="shared" si="0"/>
        <v>0</v>
      </c>
      <c r="H36" s="16"/>
    </row>
    <row r="37" spans="2:8">
      <c r="B37" s="13"/>
      <c r="C37" s="13"/>
      <c r="D37" s="14" t="s">
        <v>42</v>
      </c>
      <c r="E37" s="15"/>
      <c r="F37" s="16">
        <v>0</v>
      </c>
      <c r="G37" s="16">
        <f t="shared" si="0"/>
        <v>0</v>
      </c>
      <c r="H37" s="16"/>
    </row>
    <row r="38" spans="2:8">
      <c r="B38" s="13"/>
      <c r="C38" s="13"/>
      <c r="D38" s="14" t="s">
        <v>43</v>
      </c>
      <c r="E38" s="15"/>
      <c r="F38" s="16">
        <v>0</v>
      </c>
      <c r="G38" s="16">
        <f t="shared" si="0"/>
        <v>0</v>
      </c>
      <c r="H38" s="16"/>
    </row>
    <row r="39" spans="2:8">
      <c r="B39" s="13"/>
      <c r="C39" s="13"/>
      <c r="D39" s="14" t="s">
        <v>44</v>
      </c>
      <c r="E39" s="17"/>
      <c r="F39" s="16">
        <v>0</v>
      </c>
      <c r="G39" s="16">
        <f t="shared" si="0"/>
        <v>0</v>
      </c>
      <c r="H39" s="16"/>
    </row>
    <row r="40" spans="2:8">
      <c r="B40" s="13"/>
      <c r="C40" s="18"/>
      <c r="D40" s="19" t="s">
        <v>45</v>
      </c>
      <c r="E40" s="20">
        <f>+E35+E36+E37+E38+E39</f>
        <v>3787000</v>
      </c>
      <c r="F40" s="21">
        <f>+F35+F36+F37+F38+F39</f>
        <v>3787000</v>
      </c>
      <c r="G40" s="21">
        <f t="shared" si="0"/>
        <v>0</v>
      </c>
      <c r="H40" s="21"/>
    </row>
    <row r="41" spans="2:8">
      <c r="B41" s="13"/>
      <c r="C41" s="9" t="s">
        <v>27</v>
      </c>
      <c r="D41" s="14" t="s">
        <v>46</v>
      </c>
      <c r="E41" s="11">
        <v>8398000</v>
      </c>
      <c r="F41" s="16">
        <v>8398000</v>
      </c>
      <c r="G41" s="16">
        <f t="shared" si="0"/>
        <v>0</v>
      </c>
      <c r="H41" s="16"/>
    </row>
    <row r="42" spans="2:8">
      <c r="B42" s="13"/>
      <c r="C42" s="13"/>
      <c r="D42" s="14" t="s">
        <v>47</v>
      </c>
      <c r="E42" s="15">
        <v>6512240</v>
      </c>
      <c r="F42" s="16">
        <v>6512240</v>
      </c>
      <c r="G42" s="16">
        <f t="shared" si="0"/>
        <v>0</v>
      </c>
      <c r="H42" s="16"/>
    </row>
    <row r="43" spans="2:8">
      <c r="B43" s="13"/>
      <c r="C43" s="13"/>
      <c r="D43" s="14" t="s">
        <v>48</v>
      </c>
      <c r="E43" s="15">
        <v>254000</v>
      </c>
      <c r="F43" s="16">
        <v>254000</v>
      </c>
      <c r="G43" s="16">
        <f t="shared" si="0"/>
        <v>0</v>
      </c>
      <c r="H43" s="16"/>
    </row>
    <row r="44" spans="2:8">
      <c r="B44" s="13"/>
      <c r="C44" s="13"/>
      <c r="D44" s="14" t="s">
        <v>49</v>
      </c>
      <c r="E44" s="15">
        <v>7858044</v>
      </c>
      <c r="F44" s="16">
        <v>2276604</v>
      </c>
      <c r="G44" s="16">
        <f t="shared" si="0"/>
        <v>5581440</v>
      </c>
      <c r="H44" s="16"/>
    </row>
    <row r="45" spans="2:8">
      <c r="B45" s="13"/>
      <c r="C45" s="13"/>
      <c r="D45" s="14" t="s">
        <v>50</v>
      </c>
      <c r="E45" s="17"/>
      <c r="F45" s="16">
        <v>0</v>
      </c>
      <c r="G45" s="16">
        <f t="shared" si="0"/>
        <v>0</v>
      </c>
      <c r="H45" s="16"/>
    </row>
    <row r="46" spans="2:8">
      <c r="B46" s="13"/>
      <c r="C46" s="18"/>
      <c r="D46" s="19" t="s">
        <v>51</v>
      </c>
      <c r="E46" s="20">
        <f>+E41+E42+E43+E44+E45</f>
        <v>23022284</v>
      </c>
      <c r="F46" s="21">
        <f>+F41+F42+F43+F44+F45</f>
        <v>17440844</v>
      </c>
      <c r="G46" s="21">
        <f t="shared" si="0"/>
        <v>5581440</v>
      </c>
      <c r="H46" s="21"/>
    </row>
    <row r="47" spans="2:8">
      <c r="B47" s="18"/>
      <c r="C47" s="25" t="s">
        <v>52</v>
      </c>
      <c r="D47" s="23"/>
      <c r="E47" s="20">
        <f xml:space="preserve"> +E40 - E46</f>
        <v>-19235284</v>
      </c>
      <c r="F47" s="24">
        <f xml:space="preserve"> +F40 - F46</f>
        <v>-13653844</v>
      </c>
      <c r="G47" s="24">
        <f t="shared" si="0"/>
        <v>-5581440</v>
      </c>
      <c r="H47" s="24"/>
    </row>
    <row r="48" spans="2:8">
      <c r="B48" s="9" t="s">
        <v>53</v>
      </c>
      <c r="C48" s="9" t="s">
        <v>10</v>
      </c>
      <c r="D48" s="14" t="s">
        <v>54</v>
      </c>
      <c r="E48" s="11"/>
      <c r="F48" s="16">
        <v>0</v>
      </c>
      <c r="G48" s="16">
        <f t="shared" si="0"/>
        <v>0</v>
      </c>
      <c r="H48" s="16"/>
    </row>
    <row r="49" spans="2:8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>
      <c r="B51" s="13"/>
      <c r="C51" s="13"/>
      <c r="D51" s="14" t="s">
        <v>57</v>
      </c>
      <c r="E51" s="15"/>
      <c r="F51" s="16">
        <v>0</v>
      </c>
      <c r="G51" s="16">
        <f t="shared" si="0"/>
        <v>0</v>
      </c>
      <c r="H51" s="16"/>
    </row>
    <row r="52" spans="2:8">
      <c r="B52" s="13"/>
      <c r="C52" s="13"/>
      <c r="D52" s="14" t="s">
        <v>58</v>
      </c>
      <c r="E52" s="15"/>
      <c r="F52" s="16">
        <v>0</v>
      </c>
      <c r="G52" s="16">
        <f t="shared" si="0"/>
        <v>0</v>
      </c>
      <c r="H52" s="16"/>
    </row>
    <row r="53" spans="2:8">
      <c r="B53" s="13"/>
      <c r="C53" s="13"/>
      <c r="D53" s="14" t="s">
        <v>59</v>
      </c>
      <c r="E53" s="15">
        <v>2559310</v>
      </c>
      <c r="F53" s="16">
        <v>4069510</v>
      </c>
      <c r="G53" s="16">
        <f t="shared" si="0"/>
        <v>-1510200</v>
      </c>
      <c r="H53" s="16"/>
    </row>
    <row r="54" spans="2:8">
      <c r="B54" s="13"/>
      <c r="C54" s="13"/>
      <c r="D54" s="14" t="s">
        <v>60</v>
      </c>
      <c r="E54" s="17"/>
      <c r="F54" s="16">
        <v>0</v>
      </c>
      <c r="G54" s="16">
        <f t="shared" si="0"/>
        <v>0</v>
      </c>
      <c r="H54" s="16"/>
    </row>
    <row r="55" spans="2:8">
      <c r="B55" s="13"/>
      <c r="C55" s="18"/>
      <c r="D55" s="19" t="s">
        <v>61</v>
      </c>
      <c r="E55" s="20">
        <f>+E48+E49+E50+E51+E52+E53+E54</f>
        <v>2559310</v>
      </c>
      <c r="F55" s="21">
        <f>+F48+F49+F50+F51+F52+F53+F54</f>
        <v>4069510</v>
      </c>
      <c r="G55" s="21">
        <f t="shared" si="0"/>
        <v>-1510200</v>
      </c>
      <c r="H55" s="21"/>
    </row>
    <row r="56" spans="2:8">
      <c r="B56" s="13"/>
      <c r="C56" s="9" t="s">
        <v>27</v>
      </c>
      <c r="D56" s="14" t="s">
        <v>62</v>
      </c>
      <c r="E56" s="11"/>
      <c r="F56" s="16">
        <v>0</v>
      </c>
      <c r="G56" s="16">
        <f t="shared" si="0"/>
        <v>0</v>
      </c>
      <c r="H56" s="16"/>
    </row>
    <row r="57" spans="2:8">
      <c r="B57" s="13"/>
      <c r="C57" s="13"/>
      <c r="D57" s="14" t="s">
        <v>63</v>
      </c>
      <c r="E57" s="15"/>
      <c r="F57" s="16">
        <v>0</v>
      </c>
      <c r="G57" s="16">
        <f t="shared" si="0"/>
        <v>0</v>
      </c>
      <c r="H57" s="16"/>
    </row>
    <row r="58" spans="2:8">
      <c r="B58" s="13"/>
      <c r="C58" s="13"/>
      <c r="D58" s="14" t="s">
        <v>64</v>
      </c>
      <c r="E58" s="15"/>
      <c r="F58" s="16">
        <v>0</v>
      </c>
      <c r="G58" s="16">
        <f t="shared" si="0"/>
        <v>0</v>
      </c>
      <c r="H58" s="16"/>
    </row>
    <row r="59" spans="2:8">
      <c r="B59" s="13"/>
      <c r="C59" s="13"/>
      <c r="D59" s="14" t="s">
        <v>65</v>
      </c>
      <c r="E59" s="15"/>
      <c r="F59" s="16">
        <v>0</v>
      </c>
      <c r="G59" s="16">
        <f t="shared" si="0"/>
        <v>0</v>
      </c>
      <c r="H59" s="16"/>
    </row>
    <row r="60" spans="2:8">
      <c r="B60" s="13"/>
      <c r="C60" s="13"/>
      <c r="D60" s="14" t="s">
        <v>66</v>
      </c>
      <c r="E60" s="15">
        <v>31393000</v>
      </c>
      <c r="F60" s="16">
        <v>30952400</v>
      </c>
      <c r="G60" s="16">
        <f t="shared" si="0"/>
        <v>440600</v>
      </c>
      <c r="H60" s="16"/>
    </row>
    <row r="61" spans="2:8">
      <c r="B61" s="13"/>
      <c r="C61" s="13"/>
      <c r="D61" s="26" t="s">
        <v>67</v>
      </c>
      <c r="E61" s="17"/>
      <c r="F61" s="27">
        <v>0</v>
      </c>
      <c r="G61" s="27">
        <f t="shared" si="0"/>
        <v>0</v>
      </c>
      <c r="H61" s="27"/>
    </row>
    <row r="62" spans="2:8">
      <c r="B62" s="13"/>
      <c r="C62" s="18"/>
      <c r="D62" s="28" t="s">
        <v>68</v>
      </c>
      <c r="E62" s="20">
        <f>+E56+E57+E58+E59+E60+E61</f>
        <v>31393000</v>
      </c>
      <c r="F62" s="29">
        <f>+F56+F57+F58+F59+F60+F61</f>
        <v>30952400</v>
      </c>
      <c r="G62" s="29">
        <f t="shared" si="0"/>
        <v>440600</v>
      </c>
      <c r="H62" s="29"/>
    </row>
    <row r="63" spans="2:8">
      <c r="B63" s="18"/>
      <c r="C63" s="25" t="s">
        <v>69</v>
      </c>
      <c r="D63" s="23"/>
      <c r="E63" s="20">
        <f xml:space="preserve"> +E55 - E62</f>
        <v>-28833690</v>
      </c>
      <c r="F63" s="24">
        <f xml:space="preserve"> +F55 - F62</f>
        <v>-26882890</v>
      </c>
      <c r="G63" s="24">
        <f t="shared" si="0"/>
        <v>-1950800</v>
      </c>
      <c r="H63" s="24"/>
    </row>
    <row r="64" spans="2:8">
      <c r="B64" s="30" t="s">
        <v>70</v>
      </c>
      <c r="C64" s="31"/>
      <c r="D64" s="32"/>
      <c r="E64" s="11"/>
      <c r="F64" s="33"/>
      <c r="G64" s="33">
        <f>E64 + E65</f>
        <v>0</v>
      </c>
      <c r="H64" s="33"/>
    </row>
    <row r="65" spans="2:8">
      <c r="B65" s="34"/>
      <c r="C65" s="35"/>
      <c r="D65" s="36"/>
      <c r="E65" s="17"/>
      <c r="F65" s="37"/>
      <c r="G65" s="37"/>
      <c r="H65" s="37"/>
    </row>
    <row r="66" spans="2:8">
      <c r="B66" s="25" t="s">
        <v>71</v>
      </c>
      <c r="C66" s="22"/>
      <c r="D66" s="23"/>
      <c r="E66" s="20">
        <f xml:space="preserve"> +E34 +E47 +E63 - (E64 + E65)</f>
        <v>-29562072</v>
      </c>
      <c r="F66" s="24">
        <f xml:space="preserve"> +F34 +F47 +F63 - (F64 + F65)</f>
        <v>-18464714</v>
      </c>
      <c r="G66" s="24">
        <f t="shared" si="0"/>
        <v>-11097358</v>
      </c>
      <c r="H66" s="24"/>
    </row>
    <row r="67" spans="2:8">
      <c r="B67" s="25" t="s">
        <v>72</v>
      </c>
      <c r="C67" s="22"/>
      <c r="D67" s="23"/>
      <c r="E67" s="20">
        <v>229498373</v>
      </c>
      <c r="F67" s="24">
        <v>253551836</v>
      </c>
      <c r="G67" s="24">
        <f t="shared" si="0"/>
        <v>-24053463</v>
      </c>
      <c r="H67" s="24"/>
    </row>
    <row r="68" spans="2:8">
      <c r="B68" s="25" t="s">
        <v>73</v>
      </c>
      <c r="C68" s="22"/>
      <c r="D68" s="23"/>
      <c r="E68" s="20">
        <f xml:space="preserve"> +E66 +E67</f>
        <v>199936301</v>
      </c>
      <c r="F68" s="24">
        <f xml:space="preserve"> +F66 +F67</f>
        <v>235087122</v>
      </c>
      <c r="G68" s="24">
        <f t="shared" si="0"/>
        <v>-35150821</v>
      </c>
      <c r="H68" s="24"/>
    </row>
    <row r="69" spans="2:8">
      <c r="B69" s="38"/>
      <c r="C69" s="38"/>
      <c r="D69" s="38"/>
      <c r="E69" s="38"/>
      <c r="F69" s="38"/>
      <c r="G69" s="38"/>
      <c r="H69" s="38"/>
    </row>
    <row r="70" spans="2:8">
      <c r="B70" s="38"/>
      <c r="C70" s="38"/>
      <c r="D70" s="38"/>
      <c r="E70" s="38"/>
      <c r="F70" s="38"/>
      <c r="G70" s="38"/>
      <c r="H70" s="38"/>
    </row>
    <row r="71" spans="2:8">
      <c r="B71" s="38"/>
      <c r="C71" s="38"/>
      <c r="D71" s="38"/>
      <c r="E71" s="38"/>
      <c r="F71" s="38"/>
      <c r="G71" s="38"/>
      <c r="H71" s="38"/>
    </row>
    <row r="72" spans="2:8">
      <c r="B72" s="38"/>
      <c r="C72" s="38"/>
      <c r="D72" s="38"/>
      <c r="E72" s="38"/>
      <c r="F72" s="38"/>
      <c r="G72" s="38"/>
      <c r="H72" s="38"/>
    </row>
    <row r="73" spans="2:8">
      <c r="B73" s="38"/>
      <c r="C73" s="38"/>
      <c r="D73" s="38"/>
      <c r="E73" s="38"/>
      <c r="F73" s="38"/>
      <c r="G73" s="38"/>
      <c r="H73" s="38"/>
    </row>
    <row r="74" spans="2:8">
      <c r="B74" s="38"/>
      <c r="C74" s="38"/>
      <c r="D74" s="38"/>
      <c r="E74" s="38"/>
      <c r="F74" s="38"/>
      <c r="G74" s="38"/>
      <c r="H74" s="38"/>
    </row>
    <row r="75" spans="2:8">
      <c r="B75" s="38"/>
      <c r="C75" s="38"/>
      <c r="D75" s="38"/>
      <c r="E75" s="38"/>
      <c r="F75" s="38"/>
      <c r="G75" s="38"/>
      <c r="H75" s="38"/>
    </row>
    <row r="76" spans="2:8">
      <c r="B76" s="38"/>
      <c r="C76" s="38"/>
      <c r="D76" s="38"/>
      <c r="E76" s="38"/>
      <c r="F76" s="38"/>
      <c r="G76" s="38"/>
      <c r="H76" s="38"/>
    </row>
    <row r="77" spans="2:8">
      <c r="B77" s="38"/>
      <c r="C77" s="38"/>
      <c r="D77" s="38"/>
      <c r="E77" s="38"/>
      <c r="F77" s="38"/>
      <c r="G77" s="38"/>
      <c r="H77" s="38"/>
    </row>
    <row r="78" spans="2:8">
      <c r="B78" s="38"/>
      <c r="C78" s="38"/>
      <c r="D78" s="38"/>
      <c r="E78" s="38"/>
      <c r="F78" s="38"/>
      <c r="G78" s="38"/>
      <c r="H78" s="38"/>
    </row>
  </sheetData>
  <mergeCells count="12">
    <mergeCell ref="B35:B47"/>
    <mergeCell ref="C35:C40"/>
    <mergeCell ref="C41:C46"/>
    <mergeCell ref="B48:B63"/>
    <mergeCell ref="C48:C55"/>
    <mergeCell ref="C56:C62"/>
    <mergeCell ref="B3:H3"/>
    <mergeCell ref="B5:H5"/>
    <mergeCell ref="B7:D7"/>
    <mergeCell ref="B8:B34"/>
    <mergeCell ref="C8:C23"/>
    <mergeCell ref="C24:C33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&amp;L社会福祉法人一石会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ws113</dc:creator>
  <cp:lastModifiedBy>ws113</cp:lastModifiedBy>
  <dcterms:created xsi:type="dcterms:W3CDTF">2022-06-21T04:48:31Z</dcterms:created>
  <dcterms:modified xsi:type="dcterms:W3CDTF">2022-06-21T04:48:31Z</dcterms:modified>
</cp:coreProperties>
</file>